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8">
    <font>
      <name val="Calibri"/>
      <family val="2"/>
      <color theme="1"/>
      <sz val="11"/>
      <scheme val="minor"/>
    </font>
    <font>
      <name val="Calibri"/>
      <b val="1"/>
      <color rgb="000F5C43"/>
      <sz val="15"/>
    </font>
    <font>
      <name val="Calibri"/>
      <i val="1"/>
      <color rgb="006E7A74"/>
      <sz val="10"/>
    </font>
    <font>
      <name val="Calibri"/>
      <b val="1"/>
      <color rgb="00FFFFFF"/>
      <sz val="10"/>
    </font>
    <font>
      <name val="Calibri"/>
      <b val="1"/>
      <color rgb="00161C19"/>
      <sz val="10"/>
    </font>
    <font>
      <name val="Calibri"/>
      <color rgb="00161C19"/>
      <sz val="10"/>
    </font>
    <font>
      <name val="Calibri"/>
      <b val="1"/>
      <color rgb="001F4E79"/>
      <sz val="10"/>
    </font>
    <font>
      <name val="Calibri"/>
      <color rgb="006E7A74"/>
      <sz val="10"/>
    </font>
  </fonts>
  <fills count="6">
    <fill>
      <patternFill/>
    </fill>
    <fill>
      <patternFill patternType="gray125"/>
    </fill>
    <fill>
      <patternFill patternType="solid">
        <fgColor rgb="000F5C43"/>
      </patternFill>
    </fill>
    <fill>
      <patternFill patternType="solid">
        <fgColor rgb="00F1E7C4"/>
      </patternFill>
    </fill>
    <fill>
      <patternFill patternType="solid">
        <fgColor rgb="00DCE9F7"/>
      </patternFill>
    </fill>
    <fill>
      <patternFill patternType="solid">
        <fgColor rgb="00FBF0D5"/>
      </patternFill>
    </fill>
  </fills>
  <borders count="4">
    <border>
      <left/>
      <right/>
      <top/>
      <bottom/>
      <diagonal/>
    </border>
    <border>
      <bottom style="thin">
        <color rgb="008A6A16"/>
      </bottom>
    </border>
    <border>
      <left style="thin">
        <color rgb="00BFC8C3"/>
      </left>
      <right style="thin">
        <color rgb="00BFC8C3"/>
      </right>
      <top style="thin">
        <color rgb="00BFC8C3"/>
      </top>
      <bottom style="thin">
        <color rgb="00BFC8C3"/>
      </bottom>
    </border>
    <border>
      <left style="thin">
        <color rgb="008A6A16"/>
      </left>
      <right style="thin">
        <color rgb="008A6A16"/>
      </right>
      <top style="thin">
        <color rgb="008A6A16"/>
      </top>
      <bottom style="thin">
        <color rgb="008A6A1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pivotButton="0" quotePrefix="0" xfId="0"/>
    <xf numFmtId="0" fontId="0" fillId="3" borderId="1" pivotButton="0" quotePrefix="0" xfId="0"/>
    <xf numFmtId="0" fontId="5" fillId="0" borderId="0" pivotButton="0" quotePrefix="0" xfId="0"/>
    <xf numFmtId="4" fontId="6" fillId="4" borderId="2" pivotButton="0" quotePrefix="0" xfId="0"/>
    <xf numFmtId="164" fontId="6" fillId="4" borderId="2" pivotButton="0" quotePrefix="0" xfId="0"/>
    <xf numFmtId="165" fontId="6" fillId="4" borderId="2" pivotButton="0" quotePrefix="0" xfId="0"/>
    <xf numFmtId="4" fontId="5" fillId="0" borderId="0" pivotButton="0" quotePrefix="0" xfId="0"/>
    <xf numFmtId="4" fontId="0" fillId="5" borderId="3" pivotButton="0" quotePrefix="0" xfId="0"/>
    <xf numFmtId="165" fontId="0" fillId="5" borderId="3" pivotButton="0" quotePrefix="0" xfId="0"/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Adom's Year 4 Plan</t>
        </is>
      </c>
    </row>
    <row r="2">
      <c r="A2" s="2" t="inlineStr">
        <is>
          <t>GH₵ millions. Scenario A is done; complete Scenario B.  ·  STUDENT TEMPLATE</t>
        </is>
      </c>
    </row>
    <row r="4">
      <c r="B4" s="3" t="inlineStr">
        <is>
          <t>Scenario A</t>
        </is>
      </c>
      <c r="C4" s="3" t="inlineStr">
        <is>
          <t>Scenario B</t>
        </is>
      </c>
    </row>
    <row r="5">
      <c r="A5" s="4" t="inlineStr">
        <is>
          <t>SHARED ASSUMPTIONS</t>
        </is>
      </c>
      <c r="B5" s="5" t="n"/>
      <c r="C5" s="5" t="n"/>
      <c r="D5" s="5" t="n"/>
      <c r="E5" s="5" t="n"/>
      <c r="F5" s="5" t="n"/>
    </row>
    <row r="6">
      <c r="A6" s="6" t="inlineStr">
        <is>
          <t>Year 3 revenue</t>
        </is>
      </c>
      <c r="B6" s="7" t="n">
        <v>80</v>
      </c>
      <c r="C6" s="7" t="n">
        <v>80</v>
      </c>
    </row>
    <row r="7">
      <c r="A7" s="6" t="inlineStr">
        <is>
          <t>Revenue growth</t>
        </is>
      </c>
      <c r="B7" s="8" t="n">
        <v>0.25</v>
      </c>
      <c r="C7" s="8" t="n">
        <v>0.15</v>
      </c>
    </row>
    <row r="8">
      <c r="A8" s="6" t="inlineStr">
        <is>
          <t>Cost of goods sold, % of revenue</t>
        </is>
      </c>
      <c r="B8" s="8" t="n">
        <v>0.85</v>
      </c>
      <c r="C8" s="8" t="n">
        <v>0.85</v>
      </c>
    </row>
    <row r="9">
      <c r="A9" s="6" t="inlineStr">
        <is>
          <t>SG&amp;A, % of revenue</t>
        </is>
      </c>
      <c r="B9" s="8" t="n">
        <v>0.081</v>
      </c>
      <c r="C9" s="8" t="n">
        <v>0.081</v>
      </c>
    </row>
    <row r="10">
      <c r="A10" s="6" t="inlineStr">
        <is>
          <t>Depreciation</t>
        </is>
      </c>
      <c r="B10" s="7" t="n">
        <v>1.8</v>
      </c>
      <c r="C10" s="7" t="n">
        <v>1.6</v>
      </c>
    </row>
    <row r="11">
      <c r="A11" s="6" t="inlineStr">
        <is>
          <t>Interest</t>
        </is>
      </c>
      <c r="B11" s="7" t="n">
        <v>1.155</v>
      </c>
      <c r="C11" s="7" t="n">
        <v>1.155</v>
      </c>
    </row>
    <row r="12">
      <c r="A12" s="6" t="inlineStr">
        <is>
          <t>Tax rate</t>
        </is>
      </c>
      <c r="B12" s="8" t="n">
        <v>0.25</v>
      </c>
      <c r="C12" s="8" t="n">
        <v>0.25</v>
      </c>
    </row>
    <row r="13">
      <c r="A13" s="6" t="inlineStr">
        <is>
          <t>Operating cash, % of revenue</t>
        </is>
      </c>
      <c r="B13" s="8" t="n">
        <v>0.01</v>
      </c>
      <c r="C13" s="8" t="n">
        <v>0.01</v>
      </c>
    </row>
    <row r="14">
      <c r="A14" s="6" t="inlineStr">
        <is>
          <t>Days sales outstanding</t>
        </is>
      </c>
      <c r="B14" s="9" t="n">
        <v>60</v>
      </c>
      <c r="C14" s="9" t="n">
        <v>40</v>
      </c>
    </row>
    <row r="15">
      <c r="A15" s="6" t="inlineStr">
        <is>
          <t>Days inventory outstanding</t>
        </is>
      </c>
      <c r="B15" s="9" t="n">
        <v>50</v>
      </c>
      <c r="C15" s="9" t="n">
        <v>35</v>
      </c>
    </row>
    <row r="16">
      <c r="A16" s="6" t="inlineStr">
        <is>
          <t>Days payable outstanding</t>
        </is>
      </c>
      <c r="B16" s="9" t="n">
        <v>40</v>
      </c>
      <c r="C16" s="9" t="n">
        <v>50</v>
      </c>
    </row>
    <row r="17">
      <c r="A17" s="6" t="inlineStr">
        <is>
          <t>Capital expenditure</t>
        </is>
      </c>
      <c r="B17" s="7" t="n">
        <v>4.3</v>
      </c>
      <c r="C17" s="7" t="n">
        <v>2.1</v>
      </c>
    </row>
    <row r="18">
      <c r="A18" s="6" t="inlineStr">
        <is>
          <t>Opening net PP&amp;E</t>
        </is>
      </c>
      <c r="B18" s="7" t="n">
        <v>11</v>
      </c>
      <c r="C18" s="7" t="n">
        <v>11</v>
      </c>
    </row>
    <row r="19">
      <c r="A19" s="6" t="inlineStr">
        <is>
          <t>Opening equity</t>
        </is>
      </c>
      <c r="B19" s="7" t="n">
        <v>10</v>
      </c>
      <c r="C19" s="7" t="n">
        <v>10</v>
      </c>
    </row>
    <row r="20">
      <c r="A20" s="6" t="inlineStr">
        <is>
          <t>Short-term debt, held flat</t>
        </is>
      </c>
      <c r="B20" s="7" t="n">
        <v>5</v>
      </c>
      <c r="C20" s="7" t="n">
        <v>5</v>
      </c>
    </row>
    <row r="21">
      <c r="A21" s="6" t="inlineStr">
        <is>
          <t>Year 3 closing long-term debt</t>
        </is>
      </c>
      <c r="B21" s="7" t="n">
        <v>11.5</v>
      </c>
      <c r="C21" s="7" t="n">
        <v>11.5</v>
      </c>
    </row>
    <row r="23">
      <c r="A23" s="4" t="inlineStr">
        <is>
          <t>INCOME STATEMENT</t>
        </is>
      </c>
      <c r="B23" s="5" t="n"/>
      <c r="C23" s="5" t="n"/>
      <c r="D23" s="5" t="n"/>
      <c r="E23" s="5" t="n"/>
      <c r="F23" s="5" t="n"/>
    </row>
    <row r="24">
      <c r="A24" s="6" t="inlineStr">
        <is>
          <t>Revenue</t>
        </is>
      </c>
      <c r="B24" s="10">
        <f>B6*(1+B7)</f>
        <v/>
      </c>
      <c r="C24" s="10">
        <f>C6*(1+C7)</f>
        <v/>
      </c>
    </row>
    <row r="25">
      <c r="A25" s="6" t="inlineStr">
        <is>
          <t>Cost of goods sold</t>
        </is>
      </c>
      <c r="B25" s="10">
        <f>-B24*B8</f>
        <v/>
      </c>
      <c r="C25" s="10">
        <f>-C24*C8</f>
        <v/>
      </c>
    </row>
    <row r="26">
      <c r="A26" s="6" t="inlineStr">
        <is>
          <t>Gross profit</t>
        </is>
      </c>
      <c r="B26" s="10">
        <f>B24+B25</f>
        <v/>
      </c>
      <c r="C26" s="10">
        <f>C24+C25</f>
        <v/>
      </c>
    </row>
    <row r="27">
      <c r="A27" s="6" t="inlineStr">
        <is>
          <t>SG&amp;A</t>
        </is>
      </c>
      <c r="B27" s="10">
        <f>-B24*B9</f>
        <v/>
      </c>
      <c r="C27" s="10">
        <f>-C24*C9</f>
        <v/>
      </c>
    </row>
    <row r="28">
      <c r="A28" s="6" t="inlineStr">
        <is>
          <t>Depreciation</t>
        </is>
      </c>
      <c r="B28" s="10">
        <f>-B10</f>
        <v/>
      </c>
      <c r="C28" s="10">
        <f>-C10</f>
        <v/>
      </c>
    </row>
    <row r="29">
      <c r="A29" s="6" t="inlineStr">
        <is>
          <t>Operating income</t>
        </is>
      </c>
      <c r="B29" s="10">
        <f>B26+B27+B28</f>
        <v/>
      </c>
      <c r="C29" s="10">
        <f>C26+C27+C28</f>
        <v/>
      </c>
    </row>
    <row r="30">
      <c r="A30" s="6" t="inlineStr">
        <is>
          <t>Interest</t>
        </is>
      </c>
      <c r="B30" s="10">
        <f>-B11</f>
        <v/>
      </c>
      <c r="C30" s="10">
        <f>-C11</f>
        <v/>
      </c>
    </row>
    <row r="31">
      <c r="A31" s="6" t="inlineStr">
        <is>
          <t>Pretax income</t>
        </is>
      </c>
      <c r="B31" s="10">
        <f>B29+B30</f>
        <v/>
      </c>
      <c r="C31" s="10">
        <f>C29+C30</f>
        <v/>
      </c>
    </row>
    <row r="32">
      <c r="A32" s="6" t="inlineStr">
        <is>
          <t>Tax</t>
        </is>
      </c>
      <c r="B32" s="10">
        <f>-B31*B12</f>
        <v/>
      </c>
      <c r="C32" s="10">
        <f>-C31*C12</f>
        <v/>
      </c>
    </row>
    <row r="33">
      <c r="A33" s="6" t="inlineStr">
        <is>
          <t>Net income</t>
        </is>
      </c>
      <c r="B33" s="10">
        <f>B31+B32</f>
        <v/>
      </c>
      <c r="C33" s="10">
        <f>C31+C32</f>
        <v/>
      </c>
    </row>
    <row r="35">
      <c r="A35" s="4" t="inlineStr">
        <is>
          <t>BALANCE SHEET  —  the six blanks are Scenario B</t>
        </is>
      </c>
      <c r="B35" s="5" t="n"/>
      <c r="C35" s="5" t="n"/>
      <c r="D35" s="5" t="n"/>
      <c r="E35" s="5" t="n"/>
      <c r="F35" s="5" t="n"/>
    </row>
    <row r="36">
      <c r="A36" s="6" t="inlineStr">
        <is>
          <t>Cash</t>
        </is>
      </c>
      <c r="B36" s="10">
        <f>B24*B13</f>
        <v/>
      </c>
      <c r="C36" s="10">
        <f>C24*C13</f>
        <v/>
      </c>
    </row>
    <row r="37">
      <c r="A37" s="6" t="inlineStr">
        <is>
          <t>Receivables  (1)</t>
        </is>
      </c>
      <c r="B37" s="10">
        <f>B24*B14/365</f>
        <v/>
      </c>
      <c r="C37" s="11" t="n"/>
    </row>
    <row r="38">
      <c r="A38" s="6" t="inlineStr">
        <is>
          <t>Inventory  (2)</t>
        </is>
      </c>
      <c r="B38" s="10">
        <f>-B25*B15/365</f>
        <v/>
      </c>
      <c r="C38" s="11" t="n"/>
    </row>
    <row r="39">
      <c r="A39" s="6" t="inlineStr">
        <is>
          <t>Net property and equipment  (3)</t>
        </is>
      </c>
      <c r="B39" s="10">
        <f>B18+B17+B28</f>
        <v/>
      </c>
      <c r="C39" s="11" t="n"/>
    </row>
    <row r="40">
      <c r="A40" s="6" t="inlineStr">
        <is>
          <t>TOTAL ASSETS  (4)</t>
        </is>
      </c>
      <c r="B40" s="10">
        <f>SUM(B36:B39)</f>
        <v/>
      </c>
      <c r="C40" s="11" t="n"/>
    </row>
    <row r="41">
      <c r="A41" s="6" t="inlineStr">
        <is>
          <t>Payables  (5)</t>
        </is>
      </c>
      <c r="B41" s="10">
        <f>-B25*B16/365</f>
        <v/>
      </c>
      <c r="C41" s="11" t="n"/>
    </row>
    <row r="42">
      <c r="A42" s="6" t="inlineStr">
        <is>
          <t>Short-term debt</t>
        </is>
      </c>
      <c r="B42" s="10">
        <f>B20</f>
        <v/>
      </c>
      <c r="C42" s="10">
        <f>C20</f>
        <v/>
      </c>
    </row>
    <row r="43">
      <c r="A43" s="6" t="inlineStr">
        <is>
          <t>Equity</t>
        </is>
      </c>
      <c r="B43" s="10">
        <f>B19+B33</f>
        <v/>
      </c>
      <c r="C43" s="10">
        <f>C19+C33</f>
        <v/>
      </c>
    </row>
    <row r="44">
      <c r="A44" s="6" t="inlineStr">
        <is>
          <t>Subtotal</t>
        </is>
      </c>
      <c r="B44" s="10">
        <f>SUM(B41:B43)</f>
        <v/>
      </c>
      <c r="C44" s="10">
        <f>SUM(C41:C43)</f>
        <v/>
      </c>
    </row>
    <row r="45">
      <c r="A45" s="6" t="inlineStr">
        <is>
          <t>LONG-TERM DEBT (the plug)  (6)</t>
        </is>
      </c>
      <c r="B45" s="10">
        <f>B40-B44</f>
        <v/>
      </c>
      <c r="C45" s="11" t="n"/>
    </row>
    <row r="47">
      <c r="A47" s="6" t="inlineStr">
        <is>
          <t>FINANCING GAP</t>
        </is>
      </c>
      <c r="B47" s="10">
        <f>B45-B21</f>
        <v/>
      </c>
      <c r="C47" s="11" t="n"/>
    </row>
    <row r="49">
      <c r="A49" s="4" t="inlineStr">
        <is>
          <t>QUESTION 2  —  quantify the trade</t>
        </is>
      </c>
      <c r="B49" s="5" t="n"/>
      <c r="C49" s="5" t="n"/>
      <c r="D49" s="5" t="n"/>
      <c r="E49" s="5" t="n"/>
      <c r="F49" s="5" t="n"/>
    </row>
    <row r="50">
      <c r="A50" s="6" t="inlineStr">
        <is>
          <t>Profit given up, B against A</t>
        </is>
      </c>
      <c r="C50" s="11" t="n"/>
    </row>
    <row r="51">
      <c r="A51" s="6" t="inlineStr">
        <is>
          <t>Financing relieved, B against A</t>
        </is>
      </c>
      <c r="C51" s="11" t="n"/>
    </row>
    <row r="52">
      <c r="A52" s="6" t="inlineStr">
        <is>
          <t>Cedis of relief per cedi of profit forgone</t>
        </is>
      </c>
      <c r="C52" s="1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workbook</t>
        </is>
      </c>
    </row>
    <row r="3">
      <c r="A3" s="13" t="inlineStr">
        <is>
          <t>Case 3 — Week 3. Adom must give the bank a Year 4 plan.</t>
        </is>
      </c>
    </row>
    <row r="5">
      <c r="A5" s="13" t="inlineStr">
        <is>
          <t>Scenario A (status quo, 25% growth) is complete.</t>
        </is>
      </c>
    </row>
    <row r="6">
      <c r="A6" s="13" t="inlineStr">
        <is>
          <t>Complete the six numbered blanks in Scenario B and read the financing gap.</t>
        </is>
      </c>
    </row>
    <row r="8">
      <c r="A8" s="13" t="inlineStr">
        <is>
          <t>A negative gap is not a mistake. Work out what it means.</t>
        </is>
      </c>
    </row>
    <row r="10">
      <c r="A10" s="13" t="inlineStr">
        <is>
          <t>Brass cells are yours to complete. Everything else is given.</t>
        </is>
      </c>
    </row>
    <row r="12">
      <c r="A12" s="14" t="inlineStr">
        <is>
          <t>Cell conventions</t>
        </is>
      </c>
    </row>
    <row r="13">
      <c r="A13" s="15" t="inlineStr">
        <is>
          <t xml:space="preserve">   Blue fill, blue bold  —  an input. Change it and watch the model move.</t>
        </is>
      </c>
    </row>
    <row r="14">
      <c r="A14" s="15" t="inlineStr">
        <is>
          <t xml:space="preserve">   Plain black           —  a formula. Do not overtype it.</t>
        </is>
      </c>
    </row>
    <row r="15">
      <c r="A15" s="15" t="inlineStr">
        <is>
          <t xml:space="preserve">   Brass fill            —  a cell for you to complete.</t>
        </is>
      </c>
    </row>
    <row r="16">
      <c r="A16" s="15" t="inlineStr">
        <is>
          <t xml:space="preserve">   Green bold            —  a result worth reading.</t>
        </is>
      </c>
    </row>
    <row r="17">
      <c r="A17" s="6" t="inlineStr"/>
    </row>
    <row r="18">
      <c r="A18" s="6" t="inlineStr">
        <is>
          <t>Every figure here is checked against the transcripts, chapters, and case briefs.</t>
        </is>
      </c>
    </row>
    <row r="19">
      <c r="A19" s="6" t="inlineStr">
        <is>
          <t>If you change an input, the workbook will no longer match the taught example.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2026-10-04T15:17:26Z</dcterms:created>
  <dcterms:modified xmlns:dcterms="http://purl.org/dc/terms/" xmlns:xsi="http://www.w3.org/2001/XMLSchema-instance" xsi:type="dcterms:W3CDTF">2026-10-04T15:17:26Z</dcterms:modified>
</cp:coreProperties>
</file>